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21F07A4-8FBF-45F7-97BD-26D1F4886E8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rofesor" sheetId="2" r:id="rId1"/>
    <sheet name="Conferentiar" sheetId="5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82" i="5" l="1"/>
  <c r="F82" i="5" s="1"/>
  <c r="E81" i="5"/>
  <c r="F81" i="5" s="1"/>
  <c r="E79" i="5"/>
  <c r="F79" i="5" s="1"/>
  <c r="E78" i="5"/>
  <c r="F78" i="5" s="1"/>
  <c r="F63" i="5"/>
  <c r="F62" i="5"/>
  <c r="F61" i="5"/>
  <c r="F60" i="5"/>
  <c r="F59" i="5"/>
  <c r="F58" i="5"/>
  <c r="F57" i="5"/>
  <c r="F56" i="5"/>
  <c r="F54" i="5"/>
  <c r="F53" i="5"/>
  <c r="F52" i="5"/>
  <c r="F51" i="5"/>
  <c r="F50" i="5"/>
  <c r="F49" i="5"/>
  <c r="F48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24" i="2"/>
  <c r="H25" i="2"/>
  <c r="H26" i="2"/>
  <c r="H27" i="2"/>
  <c r="H28" i="2"/>
  <c r="H29" i="2"/>
  <c r="E79" i="2"/>
  <c r="H33" i="2"/>
  <c r="H9" i="2"/>
  <c r="F58" i="2"/>
  <c r="E82" i="2"/>
  <c r="E81" i="2"/>
  <c r="E80" i="5" l="1"/>
  <c r="F80" i="5" s="1"/>
  <c r="F81" i="2"/>
  <c r="F79" i="2"/>
  <c r="E78" i="2"/>
  <c r="F78" i="2" s="1"/>
  <c r="F82" i="2"/>
  <c r="F57" i="2"/>
  <c r="F59" i="2"/>
  <c r="F60" i="2"/>
  <c r="F61" i="2"/>
  <c r="F62" i="2"/>
  <c r="F63" i="2"/>
  <c r="F56" i="2"/>
  <c r="F49" i="2"/>
  <c r="F50" i="2"/>
  <c r="F51" i="2"/>
  <c r="F52" i="2"/>
  <c r="F53" i="2"/>
  <c r="F54" i="2"/>
  <c r="F48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30" i="2"/>
  <c r="H31" i="2"/>
  <c r="H10" i="2"/>
  <c r="E80" i="2" l="1"/>
  <c r="F80" i="2"/>
</calcChain>
</file>

<file path=xl/sharedStrings.xml><?xml version="1.0" encoding="utf-8"?>
<sst xmlns="http://schemas.openxmlformats.org/spreadsheetml/2006/main" count="118" uniqueCount="54">
  <si>
    <t>Punctaj realizat</t>
  </si>
  <si>
    <r>
      <rPr>
        <b/>
        <sz val="11"/>
        <color theme="1"/>
        <rFont val="Calibri"/>
        <family val="2"/>
        <scheme val="minor"/>
      </rPr>
      <t>NP</t>
    </r>
    <r>
      <rPr>
        <sz val="11"/>
        <color theme="1"/>
        <rFont val="Calibri"/>
        <family val="2"/>
        <scheme val="minor"/>
      </rPr>
      <t xml:space="preserve"> (număr articole  ISI ca autor principal (prim autor sau autor corespondent)</t>
    </r>
  </si>
  <si>
    <t>≥ 2</t>
  </si>
  <si>
    <t>≥ 10</t>
  </si>
  <si>
    <t>≥ 15</t>
  </si>
  <si>
    <t>≥ 50</t>
  </si>
  <si>
    <r>
      <rPr>
        <b/>
        <sz val="11"/>
        <color theme="1"/>
        <rFont val="Calibri"/>
        <family val="2"/>
        <scheme val="minor"/>
      </rPr>
      <t>FIC</t>
    </r>
    <r>
      <rPr>
        <sz val="11"/>
        <color theme="1"/>
        <rFont val="Calibri"/>
        <family val="2"/>
        <scheme val="minor"/>
      </rPr>
      <t xml:space="preserve"> (factor de impact cumulat)</t>
    </r>
  </si>
  <si>
    <r>
      <rPr>
        <b/>
        <sz val="11"/>
        <color theme="1"/>
        <rFont val="Calibri"/>
        <family val="2"/>
        <scheme val="minor"/>
      </rPr>
      <t>NC</t>
    </r>
    <r>
      <rPr>
        <sz val="11"/>
        <color theme="1"/>
        <rFont val="Calibri"/>
        <family val="2"/>
        <scheme val="minor"/>
      </rPr>
      <t xml:space="preserve"> (număr total de citări)</t>
    </r>
  </si>
  <si>
    <t>Standarde minimale necesare și obligatorii conform  Monitorului oficial al României, Partea I, Nr. 123 bis/15.II 2017</t>
  </si>
  <si>
    <t>≥ 1</t>
  </si>
  <si>
    <t>≥ 4</t>
  </si>
  <si>
    <t>≥ 20</t>
  </si>
  <si>
    <t>≥ 30</t>
  </si>
  <si>
    <t>≥ 120</t>
  </si>
  <si>
    <r>
      <rPr>
        <b/>
        <sz val="11"/>
        <color theme="1"/>
        <rFont val="Calibri"/>
        <family val="2"/>
        <scheme val="minor"/>
      </rPr>
      <t>NCO</t>
    </r>
    <r>
      <rPr>
        <sz val="11"/>
        <color theme="1"/>
        <rFont val="Calibri"/>
        <family val="2"/>
        <scheme val="minor"/>
      </rPr>
      <t xml:space="preserve"> (număr de contracte obținute în calitate de director proiect)</t>
    </r>
  </si>
  <si>
    <r>
      <rPr>
        <b/>
        <sz val="11"/>
        <color theme="1"/>
        <rFont val="Calibri"/>
        <family val="2"/>
        <scheme val="minor"/>
      </rPr>
      <t>NTOP</t>
    </r>
    <r>
      <rPr>
        <sz val="11"/>
        <color theme="1"/>
        <rFont val="Calibri"/>
        <family val="2"/>
        <scheme val="minor"/>
      </rPr>
      <t xml:space="preserve"> (număr total de articole în reviste ISI situate în top 25% -zona roșie Q 1- în calitate de autor principal)</t>
    </r>
  </si>
  <si>
    <r>
      <rPr>
        <b/>
        <sz val="9"/>
        <color theme="1"/>
        <rFont val="Calibri"/>
        <family val="2"/>
        <scheme val="minor"/>
      </rPr>
      <t>NTOP</t>
    </r>
    <r>
      <rPr>
        <sz val="9"/>
        <color theme="1"/>
        <rFont val="Calibri"/>
        <family val="2"/>
        <scheme val="minor"/>
      </rPr>
      <t xml:space="preserve"> = număr total dc articole în reviste ISI situate in top 25% (zona roșie) în calitate de autor principal. Situația revistelor se judecă pe cazul cel mai favorabil, fie la momentul publicării, fie la data înscrierii la concurs)</t>
    </r>
  </si>
  <si>
    <r>
      <rPr>
        <b/>
        <sz val="9"/>
        <color theme="1"/>
        <rFont val="Calibri"/>
        <family val="2"/>
        <scheme val="minor"/>
      </rPr>
      <t xml:space="preserve">NP </t>
    </r>
    <r>
      <rPr>
        <sz val="9"/>
        <color theme="1"/>
        <rFont val="Calibri"/>
        <family val="2"/>
        <scheme val="minor"/>
      </rPr>
      <t>= număr articole  în reviste ISI ca autor principal (prim autor sau autor corespondent)</t>
    </r>
  </si>
  <si>
    <r>
      <rPr>
        <b/>
        <sz val="9"/>
        <color theme="1"/>
        <rFont val="Calibri"/>
        <family val="2"/>
        <scheme val="minor"/>
      </rPr>
      <t>NC</t>
    </r>
    <r>
      <rPr>
        <sz val="9"/>
        <color theme="1"/>
        <rFont val="Calibri"/>
        <family val="2"/>
        <scheme val="minor"/>
      </rPr>
      <t xml:space="preserve"> = număr total de citări (din baza SCOPUS) - se exclud autocitările</t>
    </r>
  </si>
  <si>
    <r>
      <rPr>
        <b/>
        <sz val="9"/>
        <color theme="1"/>
        <rFont val="Calibri"/>
        <family val="2"/>
        <scheme val="minor"/>
      </rPr>
      <t>NCO</t>
    </r>
    <r>
      <rPr>
        <sz val="9"/>
        <color theme="1"/>
        <rFont val="Calibri"/>
        <family val="2"/>
        <scheme val="minor"/>
      </rPr>
      <t xml:space="preserve"> = număr contracte de cercetare-dezvoltare-inovare ca director proiect / responsabil proiect obținute prin competiție la nivel național, internațional sau contracte cu terții, în valoare minim echivalentă cu 10 000 Euro.</t>
    </r>
  </si>
  <si>
    <t>Universitatea de Științele Vieții "Ion Ionescu de la Brad" Iași</t>
  </si>
  <si>
    <t>Activitate candidat</t>
  </si>
  <si>
    <t>Numar autori</t>
  </si>
  <si>
    <t>Numar citari</t>
  </si>
  <si>
    <t>Punctaj activitate</t>
  </si>
  <si>
    <t>I. Articole ISI</t>
  </si>
  <si>
    <t>1.1. Autor principal (prim autor sau autor de corespondenta)</t>
  </si>
  <si>
    <t>1.2 Coautor</t>
  </si>
  <si>
    <t>II. Brevete</t>
  </si>
  <si>
    <t>2.1.    Autor principal (prim autor sau autor de corespondenta)</t>
  </si>
  <si>
    <t>2.2.  Coautor</t>
  </si>
  <si>
    <t xml:space="preserve">III. Contracte </t>
  </si>
  <si>
    <t>3.1. Director proiect</t>
  </si>
  <si>
    <t>3.2. Responsabil</t>
  </si>
  <si>
    <t>Standard minimal PROF</t>
  </si>
  <si>
    <r>
      <rPr>
        <b/>
        <sz val="9"/>
        <color theme="1"/>
        <rFont val="Calibri"/>
        <family val="2"/>
        <scheme val="minor"/>
      </rPr>
      <t>Brevetele</t>
    </r>
    <r>
      <rPr>
        <sz val="9"/>
        <color theme="1"/>
        <rFont val="Calibri"/>
        <family val="2"/>
        <scheme val="minor"/>
      </rPr>
      <t xml:space="preserve"> naționale (FI = 1) și internaționale (FI = 3) intră în calculul FIC după aceleași criterii de calcul în privința autorilor.</t>
    </r>
  </si>
  <si>
    <t>LEGENDA</t>
  </si>
  <si>
    <t>Grad didactic
 titlu stiintific</t>
  </si>
  <si>
    <t>Facultatea</t>
  </si>
  <si>
    <t>Departamentul</t>
  </si>
  <si>
    <t>Nume
 prenume</t>
  </si>
  <si>
    <t>Quartila</t>
  </si>
  <si>
    <t>* Se va utiliza factorul de impact al revistelor la momentul înscrierii la concurs pentru ocuparea unei poziții didactice</t>
  </si>
  <si>
    <t>** Articolele pentru calculul NTOP, FIC, NP, NC se vor lua în considerare numai dacă la data publicării revista era indexată ISI, iar la data înscrierii la concurs a candidatului articolele sunt vizibile în WoS sau dacă se prezintă ca reprinturi (inclusiv cu paginaţia revistei)</t>
  </si>
  <si>
    <t>Atentie!</t>
  </si>
  <si>
    <r>
      <rPr>
        <b/>
        <sz val="9"/>
        <color theme="1"/>
        <rFont val="Calibri"/>
        <family val="2"/>
        <scheme val="minor"/>
      </rPr>
      <t>FIC</t>
    </r>
    <r>
      <rPr>
        <sz val="9"/>
        <color theme="1"/>
        <rFont val="Calibri"/>
        <family val="2"/>
        <scheme val="minor"/>
      </rPr>
      <t xml:space="preserve"> = factor de impact cumulat (suma factorilor de impact ai revistelor la momentul înscrieii la concurs pentru ocuparea unei poziții didactice). Se va lua în calcul valoarea integrală a factorului de impact pentru articolele publicate ca autor principal și valoarea factorului împărțită la numărul de autori pentru articolele publicate in calitate de co-autor.</t>
    </r>
  </si>
  <si>
    <t>*** Brevetele internationale au F.I. =3, brevetele nationale au F.I. =1</t>
  </si>
  <si>
    <t>Factor Impact ***</t>
  </si>
  <si>
    <t>Factor Impact *</t>
  </si>
  <si>
    <t>Factor Impact*</t>
  </si>
  <si>
    <t>Quartila Q1, Q2, Q3, Q4</t>
  </si>
  <si>
    <t>Numar citari SCOPUS</t>
  </si>
  <si>
    <t>Criteriu indeplinit</t>
  </si>
  <si>
    <t>Standard minimal CONF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</si>
</sst>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4" fillId="0" borderId="13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/>
    </xf>
    <xf numFmtId="0" fontId="0" fillId="0" borderId="0" xfId="0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right" vertical="center"/>
      <protection locked="0"/>
    </xf>
    <xf numFmtId="2" fontId="0" fillId="0" borderId="9" xfId="0" applyNumberFormat="1" applyBorder="1"/>
    <xf numFmtId="2" fontId="0" fillId="0" borderId="12" xfId="0" applyNumberFormat="1" applyBorder="1"/>
    <xf numFmtId="0" fontId="7" fillId="0" borderId="0" xfId="0" applyFont="1"/>
    <xf numFmtId="0" fontId="7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7"/>
  <sheetViews>
    <sheetView tabSelected="1" workbookViewId="0">
      <selection activeCell="E5" sqref="E5"/>
    </sheetView>
  </sheetViews>
  <sheetFormatPr defaultRowHeight="15" x14ac:dyDescent="0.25"/>
  <cols>
    <col min="1" max="1" width="7.140625" customWidth="1"/>
    <col min="2" max="2" width="9.5703125" customWidth="1"/>
    <col min="3" max="3" width="59.85546875" customWidth="1"/>
    <col min="4" max="4" width="8.85546875" bestFit="1" customWidth="1"/>
    <col min="5" max="5" width="7.7109375" customWidth="1"/>
    <col min="6" max="6" width="9.85546875" customWidth="1"/>
    <col min="7" max="7" width="8.42578125" customWidth="1"/>
  </cols>
  <sheetData>
    <row r="1" spans="1:10" ht="18.75" x14ac:dyDescent="0.3">
      <c r="C1" s="3" t="s">
        <v>20</v>
      </c>
      <c r="D1" s="1"/>
      <c r="E1" s="1"/>
      <c r="F1" s="1"/>
    </row>
    <row r="3" spans="1:10" ht="18.75" x14ac:dyDescent="0.25">
      <c r="A3" s="23" t="s">
        <v>38</v>
      </c>
      <c r="B3" s="23"/>
      <c r="C3" s="25"/>
    </row>
    <row r="4" spans="1:10" ht="18.75" x14ac:dyDescent="0.25">
      <c r="A4" s="23" t="s">
        <v>39</v>
      </c>
      <c r="B4" s="23"/>
      <c r="C4" s="26"/>
    </row>
    <row r="5" spans="1:10" ht="32.25" customHeight="1" x14ac:dyDescent="0.25">
      <c r="A5" s="24" t="s">
        <v>40</v>
      </c>
      <c r="B5" s="23"/>
      <c r="C5" s="26"/>
    </row>
    <row r="6" spans="1:10" ht="27.75" customHeight="1" x14ac:dyDescent="0.25">
      <c r="A6" s="24" t="s">
        <v>37</v>
      </c>
      <c r="B6" s="24"/>
      <c r="C6" s="27"/>
    </row>
    <row r="7" spans="1:10" ht="15.75" thickBot="1" x14ac:dyDescent="0.3"/>
    <row r="8" spans="1:10" ht="54.75" customHeight="1" x14ac:dyDescent="0.25">
      <c r="A8" s="16" t="s">
        <v>25</v>
      </c>
      <c r="B8" s="33" t="s">
        <v>26</v>
      </c>
      <c r="C8" s="34" t="s">
        <v>21</v>
      </c>
      <c r="D8" s="10" t="s">
        <v>48</v>
      </c>
      <c r="E8" s="10"/>
      <c r="F8" s="10" t="s">
        <v>50</v>
      </c>
      <c r="G8" s="10" t="s">
        <v>51</v>
      </c>
      <c r="H8" s="11" t="s">
        <v>24</v>
      </c>
      <c r="I8" s="4"/>
      <c r="J8" s="2"/>
    </row>
    <row r="9" spans="1:10" x14ac:dyDescent="0.25">
      <c r="A9" s="17"/>
      <c r="B9" s="19"/>
      <c r="C9" s="39"/>
      <c r="D9" s="40"/>
      <c r="E9" s="12"/>
      <c r="F9" s="43"/>
      <c r="G9" s="40"/>
      <c r="H9" s="28">
        <f>D9</f>
        <v>0</v>
      </c>
    </row>
    <row r="10" spans="1:10" x14ac:dyDescent="0.25">
      <c r="A10" s="17"/>
      <c r="B10" s="19"/>
      <c r="C10" s="39"/>
      <c r="D10" s="40"/>
      <c r="E10" s="12"/>
      <c r="F10" s="43"/>
      <c r="G10" s="40"/>
      <c r="H10" s="28">
        <f>D10</f>
        <v>0</v>
      </c>
    </row>
    <row r="11" spans="1:10" x14ac:dyDescent="0.25">
      <c r="A11" s="17"/>
      <c r="B11" s="19"/>
      <c r="C11" s="39"/>
      <c r="D11" s="40"/>
      <c r="E11" s="12"/>
      <c r="F11" s="43"/>
      <c r="G11" s="40"/>
      <c r="H11" s="28">
        <f t="shared" ref="H11:H31" si="0">D11</f>
        <v>0</v>
      </c>
    </row>
    <row r="12" spans="1:10" x14ac:dyDescent="0.25">
      <c r="A12" s="17"/>
      <c r="B12" s="19"/>
      <c r="C12" s="39"/>
      <c r="D12" s="40"/>
      <c r="E12" s="12"/>
      <c r="F12" s="43"/>
      <c r="G12" s="40"/>
      <c r="H12" s="28">
        <f t="shared" si="0"/>
        <v>0</v>
      </c>
    </row>
    <row r="13" spans="1:10" x14ac:dyDescent="0.25">
      <c r="A13" s="17"/>
      <c r="B13" s="19"/>
      <c r="C13" s="39"/>
      <c r="D13" s="40"/>
      <c r="E13" s="12"/>
      <c r="F13" s="43"/>
      <c r="G13" s="40"/>
      <c r="H13" s="28">
        <f t="shared" si="0"/>
        <v>0</v>
      </c>
    </row>
    <row r="14" spans="1:10" x14ac:dyDescent="0.25">
      <c r="A14" s="17"/>
      <c r="B14" s="19"/>
      <c r="C14" s="39"/>
      <c r="D14" s="40"/>
      <c r="E14" s="12"/>
      <c r="F14" s="43"/>
      <c r="G14" s="40"/>
      <c r="H14" s="28">
        <f t="shared" si="0"/>
        <v>0</v>
      </c>
    </row>
    <row r="15" spans="1:10" x14ac:dyDescent="0.25">
      <c r="A15" s="17"/>
      <c r="B15" s="19"/>
      <c r="C15" s="39"/>
      <c r="D15" s="40"/>
      <c r="E15" s="12"/>
      <c r="F15" s="43"/>
      <c r="G15" s="40"/>
      <c r="H15" s="28">
        <f t="shared" si="0"/>
        <v>0</v>
      </c>
    </row>
    <row r="16" spans="1:10" x14ac:dyDescent="0.25">
      <c r="A16" s="17"/>
      <c r="B16" s="19"/>
      <c r="C16" s="39"/>
      <c r="D16" s="40"/>
      <c r="E16" s="12"/>
      <c r="F16" s="43"/>
      <c r="G16" s="40"/>
      <c r="H16" s="28">
        <f t="shared" si="0"/>
        <v>0</v>
      </c>
    </row>
    <row r="17" spans="1:8" x14ac:dyDescent="0.25">
      <c r="A17" s="17"/>
      <c r="B17" s="19"/>
      <c r="C17" s="39"/>
      <c r="D17" s="40"/>
      <c r="E17" s="12"/>
      <c r="F17" s="43"/>
      <c r="G17" s="40"/>
      <c r="H17" s="28">
        <f t="shared" si="0"/>
        <v>0</v>
      </c>
    </row>
    <row r="18" spans="1:8" x14ac:dyDescent="0.25">
      <c r="A18" s="17"/>
      <c r="B18" s="19"/>
      <c r="C18" s="39"/>
      <c r="D18" s="40"/>
      <c r="E18" s="12"/>
      <c r="F18" s="43"/>
      <c r="G18" s="40"/>
      <c r="H18" s="28">
        <f t="shared" si="0"/>
        <v>0</v>
      </c>
    </row>
    <row r="19" spans="1:8" x14ac:dyDescent="0.25">
      <c r="A19" s="17"/>
      <c r="B19" s="19"/>
      <c r="C19" s="39"/>
      <c r="D19" s="40"/>
      <c r="E19" s="12"/>
      <c r="F19" s="43"/>
      <c r="G19" s="40"/>
      <c r="H19" s="28">
        <f t="shared" si="0"/>
        <v>0</v>
      </c>
    </row>
    <row r="20" spans="1:8" x14ac:dyDescent="0.25">
      <c r="A20" s="17"/>
      <c r="B20" s="19"/>
      <c r="C20" s="39"/>
      <c r="D20" s="40"/>
      <c r="E20" s="12"/>
      <c r="F20" s="43"/>
      <c r="G20" s="40"/>
      <c r="H20" s="28">
        <f t="shared" si="0"/>
        <v>0</v>
      </c>
    </row>
    <row r="21" spans="1:8" x14ac:dyDescent="0.25">
      <c r="A21" s="17"/>
      <c r="B21" s="19"/>
      <c r="C21" s="39"/>
      <c r="D21" s="40"/>
      <c r="E21" s="12"/>
      <c r="F21" s="43"/>
      <c r="G21" s="40"/>
      <c r="H21" s="28">
        <f t="shared" si="0"/>
        <v>0</v>
      </c>
    </row>
    <row r="22" spans="1:8" x14ac:dyDescent="0.25">
      <c r="A22" s="17"/>
      <c r="B22" s="19"/>
      <c r="C22" s="39"/>
      <c r="D22" s="40"/>
      <c r="E22" s="12"/>
      <c r="F22" s="43"/>
      <c r="G22" s="40"/>
      <c r="H22" s="28">
        <f t="shared" si="0"/>
        <v>0</v>
      </c>
    </row>
    <row r="23" spans="1:8" x14ac:dyDescent="0.25">
      <c r="A23" s="17"/>
      <c r="B23" s="19"/>
      <c r="C23" s="39"/>
      <c r="D23" s="40"/>
      <c r="E23" s="12"/>
      <c r="F23" s="43"/>
      <c r="G23" s="40"/>
      <c r="H23" s="28">
        <f t="shared" si="0"/>
        <v>0</v>
      </c>
    </row>
    <row r="24" spans="1:8" x14ac:dyDescent="0.25">
      <c r="A24" s="17"/>
      <c r="B24" s="19"/>
      <c r="C24" s="39"/>
      <c r="D24" s="40"/>
      <c r="E24" s="12"/>
      <c r="F24" s="43"/>
      <c r="G24" s="40"/>
      <c r="H24" s="28">
        <f t="shared" si="0"/>
        <v>0</v>
      </c>
    </row>
    <row r="25" spans="1:8" x14ac:dyDescent="0.25">
      <c r="A25" s="17"/>
      <c r="B25" s="19"/>
      <c r="C25" s="39"/>
      <c r="D25" s="40"/>
      <c r="E25" s="12"/>
      <c r="F25" s="43"/>
      <c r="G25" s="40"/>
      <c r="H25" s="28">
        <f t="shared" si="0"/>
        <v>0</v>
      </c>
    </row>
    <row r="26" spans="1:8" x14ac:dyDescent="0.25">
      <c r="A26" s="17"/>
      <c r="B26" s="19"/>
      <c r="C26" s="39"/>
      <c r="D26" s="40"/>
      <c r="E26" s="12"/>
      <c r="F26" s="43"/>
      <c r="G26" s="40"/>
      <c r="H26" s="28">
        <f t="shared" si="0"/>
        <v>0</v>
      </c>
    </row>
    <row r="27" spans="1:8" x14ac:dyDescent="0.25">
      <c r="A27" s="17"/>
      <c r="B27" s="19"/>
      <c r="C27" s="39"/>
      <c r="D27" s="40"/>
      <c r="E27" s="12"/>
      <c r="F27" s="43"/>
      <c r="G27" s="40"/>
      <c r="H27" s="28">
        <f t="shared" si="0"/>
        <v>0</v>
      </c>
    </row>
    <row r="28" spans="1:8" x14ac:dyDescent="0.25">
      <c r="A28" s="17"/>
      <c r="B28" s="19"/>
      <c r="C28" s="39"/>
      <c r="D28" s="40"/>
      <c r="E28" s="12"/>
      <c r="F28" s="43"/>
      <c r="G28" s="40"/>
      <c r="H28" s="28">
        <f t="shared" si="0"/>
        <v>0</v>
      </c>
    </row>
    <row r="29" spans="1:8" x14ac:dyDescent="0.25">
      <c r="A29" s="17"/>
      <c r="B29" s="19"/>
      <c r="C29" s="39"/>
      <c r="D29" s="40"/>
      <c r="E29" s="12"/>
      <c r="F29" s="43"/>
      <c r="G29" s="40"/>
      <c r="H29" s="28">
        <f t="shared" si="0"/>
        <v>0</v>
      </c>
    </row>
    <row r="30" spans="1:8" x14ac:dyDescent="0.25">
      <c r="A30" s="17"/>
      <c r="B30" s="19"/>
      <c r="C30" s="39"/>
      <c r="D30" s="40"/>
      <c r="E30" s="12"/>
      <c r="F30" s="43"/>
      <c r="G30" s="40"/>
      <c r="H30" s="28">
        <f t="shared" si="0"/>
        <v>0</v>
      </c>
    </row>
    <row r="31" spans="1:8" ht="15.75" thickBot="1" x14ac:dyDescent="0.3">
      <c r="A31" s="17"/>
      <c r="B31" s="20"/>
      <c r="C31" s="41"/>
      <c r="D31" s="42"/>
      <c r="E31" s="18"/>
      <c r="F31" s="42"/>
      <c r="G31" s="42"/>
      <c r="H31" s="29">
        <f t="shared" si="0"/>
        <v>0</v>
      </c>
    </row>
    <row r="32" spans="1:8" ht="35.25" customHeight="1" x14ac:dyDescent="0.25">
      <c r="A32" s="17"/>
      <c r="B32" s="33" t="s">
        <v>27</v>
      </c>
      <c r="C32" s="34" t="s">
        <v>21</v>
      </c>
      <c r="D32" s="10" t="s">
        <v>49</v>
      </c>
      <c r="E32" s="10" t="s">
        <v>22</v>
      </c>
      <c r="F32" s="10" t="s">
        <v>41</v>
      </c>
      <c r="G32" s="10" t="s">
        <v>23</v>
      </c>
      <c r="H32" s="11" t="s">
        <v>24</v>
      </c>
    </row>
    <row r="33" spans="1:8" x14ac:dyDescent="0.25">
      <c r="A33" s="17"/>
      <c r="B33" s="19"/>
      <c r="C33" s="39"/>
      <c r="D33" s="40"/>
      <c r="E33" s="40"/>
      <c r="F33" s="43"/>
      <c r="G33" s="40"/>
      <c r="H33" s="28">
        <f>IF(E33=0,0,D33/E33)</f>
        <v>0</v>
      </c>
    </row>
    <row r="34" spans="1:8" x14ac:dyDescent="0.25">
      <c r="A34" s="17"/>
      <c r="B34" s="19"/>
      <c r="C34" s="39"/>
      <c r="D34" s="40"/>
      <c r="E34" s="40"/>
      <c r="F34" s="43"/>
      <c r="G34" s="40"/>
      <c r="H34" s="28">
        <f>IF(E34=0,0,D34/E34)</f>
        <v>0</v>
      </c>
    </row>
    <row r="35" spans="1:8" x14ac:dyDescent="0.25">
      <c r="A35" s="17"/>
      <c r="B35" s="19"/>
      <c r="C35" s="39"/>
      <c r="D35" s="40"/>
      <c r="E35" s="40"/>
      <c r="F35" s="43"/>
      <c r="G35" s="40"/>
      <c r="H35" s="28">
        <f t="shared" ref="H35:H46" si="1">IF(E35=0,0,D35/E35)</f>
        <v>0</v>
      </c>
    </row>
    <row r="36" spans="1:8" x14ac:dyDescent="0.25">
      <c r="A36" s="17"/>
      <c r="B36" s="19"/>
      <c r="C36" s="39"/>
      <c r="D36" s="40"/>
      <c r="E36" s="40"/>
      <c r="F36" s="43"/>
      <c r="G36" s="40"/>
      <c r="H36" s="28">
        <f t="shared" si="1"/>
        <v>0</v>
      </c>
    </row>
    <row r="37" spans="1:8" x14ac:dyDescent="0.25">
      <c r="A37" s="17"/>
      <c r="B37" s="19"/>
      <c r="C37" s="39"/>
      <c r="D37" s="40"/>
      <c r="E37" s="40"/>
      <c r="F37" s="43"/>
      <c r="G37" s="40"/>
      <c r="H37" s="28">
        <f t="shared" si="1"/>
        <v>0</v>
      </c>
    </row>
    <row r="38" spans="1:8" x14ac:dyDescent="0.25">
      <c r="A38" s="17"/>
      <c r="B38" s="19"/>
      <c r="C38" s="39"/>
      <c r="D38" s="40"/>
      <c r="E38" s="40"/>
      <c r="F38" s="43"/>
      <c r="G38" s="40"/>
      <c r="H38" s="28">
        <f t="shared" si="1"/>
        <v>0</v>
      </c>
    </row>
    <row r="39" spans="1:8" x14ac:dyDescent="0.25">
      <c r="A39" s="17"/>
      <c r="B39" s="19"/>
      <c r="C39" s="39"/>
      <c r="D39" s="40"/>
      <c r="E39" s="40"/>
      <c r="F39" s="43"/>
      <c r="G39" s="40"/>
      <c r="H39" s="28">
        <f t="shared" si="1"/>
        <v>0</v>
      </c>
    </row>
    <row r="40" spans="1:8" x14ac:dyDescent="0.25">
      <c r="A40" s="17"/>
      <c r="B40" s="19"/>
      <c r="C40" s="39"/>
      <c r="D40" s="40"/>
      <c r="E40" s="40"/>
      <c r="F40" s="43"/>
      <c r="G40" s="40"/>
      <c r="H40" s="28">
        <f t="shared" si="1"/>
        <v>0</v>
      </c>
    </row>
    <row r="41" spans="1:8" x14ac:dyDescent="0.25">
      <c r="A41" s="17"/>
      <c r="B41" s="19"/>
      <c r="C41" s="39"/>
      <c r="D41" s="40"/>
      <c r="E41" s="40"/>
      <c r="F41" s="43"/>
      <c r="G41" s="40"/>
      <c r="H41" s="28">
        <f t="shared" si="1"/>
        <v>0</v>
      </c>
    </row>
    <row r="42" spans="1:8" x14ac:dyDescent="0.25">
      <c r="A42" s="17"/>
      <c r="B42" s="19"/>
      <c r="C42" s="39"/>
      <c r="D42" s="40"/>
      <c r="E42" s="40"/>
      <c r="F42" s="43"/>
      <c r="G42" s="40"/>
      <c r="H42" s="28">
        <f t="shared" si="1"/>
        <v>0</v>
      </c>
    </row>
    <row r="43" spans="1:8" x14ac:dyDescent="0.25">
      <c r="A43" s="17"/>
      <c r="B43" s="19"/>
      <c r="C43" s="39"/>
      <c r="D43" s="40"/>
      <c r="E43" s="40"/>
      <c r="F43" s="43"/>
      <c r="G43" s="40"/>
      <c r="H43" s="28">
        <f t="shared" si="1"/>
        <v>0</v>
      </c>
    </row>
    <row r="44" spans="1:8" x14ac:dyDescent="0.25">
      <c r="A44" s="17"/>
      <c r="B44" s="19"/>
      <c r="C44" s="39"/>
      <c r="D44" s="40"/>
      <c r="E44" s="40"/>
      <c r="F44" s="43"/>
      <c r="G44" s="40"/>
      <c r="H44" s="28">
        <f t="shared" si="1"/>
        <v>0</v>
      </c>
    </row>
    <row r="45" spans="1:8" x14ac:dyDescent="0.25">
      <c r="A45" s="17"/>
      <c r="B45" s="19"/>
      <c r="C45" s="39"/>
      <c r="D45" s="40"/>
      <c r="E45" s="40"/>
      <c r="F45" s="43"/>
      <c r="G45" s="40"/>
      <c r="H45" s="28">
        <f t="shared" si="1"/>
        <v>0</v>
      </c>
    </row>
    <row r="46" spans="1:8" ht="15.75" thickBot="1" x14ac:dyDescent="0.3">
      <c r="A46" s="21"/>
      <c r="B46" s="20"/>
      <c r="C46" s="44"/>
      <c r="D46" s="45"/>
      <c r="E46" s="45"/>
      <c r="F46" s="46"/>
      <c r="G46" s="45"/>
      <c r="H46" s="29">
        <f t="shared" si="1"/>
        <v>0</v>
      </c>
    </row>
    <row r="47" spans="1:8" ht="45" x14ac:dyDescent="0.25">
      <c r="A47" s="16" t="s">
        <v>28</v>
      </c>
      <c r="B47" s="33" t="s">
        <v>29</v>
      </c>
      <c r="C47" s="34" t="s">
        <v>21</v>
      </c>
      <c r="D47" s="10" t="s">
        <v>47</v>
      </c>
      <c r="E47" s="10"/>
      <c r="F47" s="11" t="s">
        <v>24</v>
      </c>
      <c r="G47" s="22"/>
      <c r="H47" s="22"/>
    </row>
    <row r="48" spans="1:8" x14ac:dyDescent="0.25">
      <c r="A48" s="17"/>
      <c r="B48" s="19"/>
      <c r="C48" s="39"/>
      <c r="D48" s="40"/>
      <c r="E48" s="12"/>
      <c r="F48" s="13">
        <f>D48</f>
        <v>0</v>
      </c>
      <c r="G48" s="22"/>
      <c r="H48" s="22"/>
    </row>
    <row r="49" spans="1:8" x14ac:dyDescent="0.25">
      <c r="A49" s="17"/>
      <c r="B49" s="19"/>
      <c r="C49" s="39"/>
      <c r="D49" s="40"/>
      <c r="E49" s="12"/>
      <c r="F49" s="13">
        <f t="shared" ref="F49:F54" si="2">D49</f>
        <v>0</v>
      </c>
      <c r="G49" s="22"/>
      <c r="H49" s="22"/>
    </row>
    <row r="50" spans="1:8" x14ac:dyDescent="0.25">
      <c r="A50" s="17"/>
      <c r="B50" s="19"/>
      <c r="C50" s="39"/>
      <c r="D50" s="40"/>
      <c r="E50" s="12"/>
      <c r="F50" s="13">
        <f t="shared" si="2"/>
        <v>0</v>
      </c>
      <c r="G50" s="22"/>
      <c r="H50" s="22"/>
    </row>
    <row r="51" spans="1:8" x14ac:dyDescent="0.25">
      <c r="A51" s="17"/>
      <c r="B51" s="19"/>
      <c r="C51" s="39"/>
      <c r="D51" s="40"/>
      <c r="E51" s="12"/>
      <c r="F51" s="13">
        <f t="shared" si="2"/>
        <v>0</v>
      </c>
      <c r="G51" s="22"/>
      <c r="H51" s="22"/>
    </row>
    <row r="52" spans="1:8" x14ac:dyDescent="0.25">
      <c r="A52" s="17"/>
      <c r="B52" s="19"/>
      <c r="C52" s="39"/>
      <c r="D52" s="40"/>
      <c r="E52" s="12"/>
      <c r="F52" s="13">
        <f t="shared" si="2"/>
        <v>0</v>
      </c>
      <c r="G52" s="22"/>
      <c r="H52" s="22"/>
    </row>
    <row r="53" spans="1:8" x14ac:dyDescent="0.25">
      <c r="A53" s="17"/>
      <c r="B53" s="19"/>
      <c r="C53" s="39"/>
      <c r="D53" s="40"/>
      <c r="E53" s="12"/>
      <c r="F53" s="13">
        <f t="shared" si="2"/>
        <v>0</v>
      </c>
      <c r="G53" s="22"/>
      <c r="H53" s="22"/>
    </row>
    <row r="54" spans="1:8" ht="15.75" thickBot="1" x14ac:dyDescent="0.3">
      <c r="A54" s="17"/>
      <c r="B54" s="20"/>
      <c r="C54" s="44"/>
      <c r="D54" s="45"/>
      <c r="E54" s="14"/>
      <c r="F54" s="15">
        <f t="shared" si="2"/>
        <v>0</v>
      </c>
      <c r="G54" s="22"/>
      <c r="H54" s="22"/>
    </row>
    <row r="55" spans="1:8" ht="45" x14ac:dyDescent="0.25">
      <c r="A55" s="17"/>
      <c r="B55" s="33" t="s">
        <v>30</v>
      </c>
      <c r="C55" s="34" t="s">
        <v>21</v>
      </c>
      <c r="D55" s="10" t="s">
        <v>47</v>
      </c>
      <c r="E55" s="10" t="s">
        <v>22</v>
      </c>
      <c r="F55" s="11" t="s">
        <v>24</v>
      </c>
      <c r="G55" s="22"/>
      <c r="H55" s="22"/>
    </row>
    <row r="56" spans="1:8" x14ac:dyDescent="0.25">
      <c r="A56" s="17"/>
      <c r="B56" s="19"/>
      <c r="C56" s="39"/>
      <c r="D56" s="40"/>
      <c r="E56" s="40"/>
      <c r="F56" s="13">
        <f>IF(E56=0,0,D56/E56)</f>
        <v>0</v>
      </c>
      <c r="G56" s="22"/>
      <c r="H56" s="22"/>
    </row>
    <row r="57" spans="1:8" x14ac:dyDescent="0.25">
      <c r="A57" s="17"/>
      <c r="B57" s="19"/>
      <c r="C57" s="39"/>
      <c r="D57" s="40"/>
      <c r="E57" s="40"/>
      <c r="F57" s="13">
        <f t="shared" ref="F57:F63" si="3">IF(E57=0,0,D57/E57)</f>
        <v>0</v>
      </c>
      <c r="G57" s="22"/>
      <c r="H57" s="22"/>
    </row>
    <row r="58" spans="1:8" x14ac:dyDescent="0.25">
      <c r="A58" s="17"/>
      <c r="B58" s="19"/>
      <c r="C58" s="39"/>
      <c r="D58" s="40"/>
      <c r="E58" s="40"/>
      <c r="F58" s="13">
        <f t="shared" si="3"/>
        <v>0</v>
      </c>
      <c r="G58" s="22"/>
      <c r="H58" s="22"/>
    </row>
    <row r="59" spans="1:8" x14ac:dyDescent="0.25">
      <c r="A59" s="17"/>
      <c r="B59" s="19"/>
      <c r="C59" s="39"/>
      <c r="D59" s="40"/>
      <c r="E59" s="40"/>
      <c r="F59" s="13">
        <f t="shared" si="3"/>
        <v>0</v>
      </c>
      <c r="G59" s="22"/>
      <c r="H59" s="22"/>
    </row>
    <row r="60" spans="1:8" x14ac:dyDescent="0.25">
      <c r="A60" s="17"/>
      <c r="B60" s="19"/>
      <c r="C60" s="39"/>
      <c r="D60" s="40"/>
      <c r="E60" s="40"/>
      <c r="F60" s="13">
        <f t="shared" si="3"/>
        <v>0</v>
      </c>
      <c r="G60" s="22"/>
      <c r="H60" s="22"/>
    </row>
    <row r="61" spans="1:8" x14ac:dyDescent="0.25">
      <c r="A61" s="17"/>
      <c r="B61" s="19"/>
      <c r="C61" s="39"/>
      <c r="D61" s="40"/>
      <c r="E61" s="40"/>
      <c r="F61" s="13">
        <f t="shared" si="3"/>
        <v>0</v>
      </c>
      <c r="G61" s="22"/>
      <c r="H61" s="22"/>
    </row>
    <row r="62" spans="1:8" x14ac:dyDescent="0.25">
      <c r="A62" s="17"/>
      <c r="B62" s="19"/>
      <c r="C62" s="39"/>
      <c r="D62" s="40"/>
      <c r="E62" s="40"/>
      <c r="F62" s="13">
        <f t="shared" si="3"/>
        <v>0</v>
      </c>
      <c r="G62" s="22"/>
      <c r="H62" s="22"/>
    </row>
    <row r="63" spans="1:8" ht="15.75" thickBot="1" x14ac:dyDescent="0.3">
      <c r="A63" s="21"/>
      <c r="B63" s="20"/>
      <c r="C63" s="44"/>
      <c r="D63" s="45"/>
      <c r="E63" s="45"/>
      <c r="F63" s="15">
        <f t="shared" si="3"/>
        <v>0</v>
      </c>
      <c r="G63" s="22"/>
      <c r="H63" s="22"/>
    </row>
    <row r="64" spans="1:8" ht="45" customHeight="1" x14ac:dyDescent="0.25">
      <c r="A64" s="16" t="s">
        <v>31</v>
      </c>
      <c r="B64" s="33" t="s">
        <v>32</v>
      </c>
      <c r="C64" s="36" t="s">
        <v>21</v>
      </c>
    </row>
    <row r="65" spans="1:6" x14ac:dyDescent="0.25">
      <c r="A65" s="17"/>
      <c r="B65" s="19"/>
      <c r="C65" s="47"/>
    </row>
    <row r="66" spans="1:6" x14ac:dyDescent="0.25">
      <c r="A66" s="17"/>
      <c r="B66" s="19"/>
      <c r="C66" s="47"/>
    </row>
    <row r="67" spans="1:6" x14ac:dyDescent="0.25">
      <c r="A67" s="17"/>
      <c r="B67" s="19"/>
      <c r="C67" s="47"/>
    </row>
    <row r="68" spans="1:6" x14ac:dyDescent="0.25">
      <c r="A68" s="17"/>
      <c r="B68" s="19"/>
      <c r="C68" s="47"/>
    </row>
    <row r="69" spans="1:6" ht="15.75" thickBot="1" x14ac:dyDescent="0.3">
      <c r="A69" s="17"/>
      <c r="B69" s="20"/>
      <c r="C69" s="48"/>
    </row>
    <row r="70" spans="1:6" ht="45" customHeight="1" x14ac:dyDescent="0.25">
      <c r="A70" s="17"/>
      <c r="B70" s="33" t="s">
        <v>33</v>
      </c>
      <c r="C70" s="35" t="s">
        <v>21</v>
      </c>
    </row>
    <row r="71" spans="1:6" x14ac:dyDescent="0.25">
      <c r="A71" s="17"/>
      <c r="B71" s="19"/>
      <c r="C71" s="47"/>
    </row>
    <row r="72" spans="1:6" x14ac:dyDescent="0.25">
      <c r="A72" s="17"/>
      <c r="B72" s="19"/>
      <c r="C72" s="47"/>
    </row>
    <row r="73" spans="1:6" x14ac:dyDescent="0.25">
      <c r="A73" s="17"/>
      <c r="B73" s="19"/>
      <c r="C73" s="47"/>
    </row>
    <row r="74" spans="1:6" x14ac:dyDescent="0.25">
      <c r="A74" s="17"/>
      <c r="B74" s="19"/>
      <c r="C74" s="47"/>
    </row>
    <row r="75" spans="1:6" ht="15.75" thickBot="1" x14ac:dyDescent="0.3">
      <c r="A75" s="21"/>
      <c r="B75" s="20"/>
      <c r="C75" s="48"/>
    </row>
    <row r="76" spans="1:6" x14ac:dyDescent="0.25">
      <c r="B76" s="4"/>
    </row>
    <row r="77" spans="1:6" ht="48.75" customHeight="1" x14ac:dyDescent="0.25">
      <c r="C77" s="8" t="s">
        <v>8</v>
      </c>
      <c r="D77" s="9" t="s">
        <v>34</v>
      </c>
      <c r="E77" s="9" t="s">
        <v>0</v>
      </c>
      <c r="F77" s="9" t="s">
        <v>52</v>
      </c>
    </row>
    <row r="78" spans="1:6" ht="33" customHeight="1" x14ac:dyDescent="0.25">
      <c r="C78" s="5" t="s">
        <v>15</v>
      </c>
      <c r="D78" s="6" t="s">
        <v>10</v>
      </c>
      <c r="E78" s="37">
        <f>COUNTIF(F9:F31,"Q1")</f>
        <v>0</v>
      </c>
      <c r="F78" s="7" t="str">
        <f>IF(E78&gt;=4,"DA","NU")</f>
        <v>NU</v>
      </c>
    </row>
    <row r="79" spans="1:6" ht="29.25" customHeight="1" x14ac:dyDescent="0.25">
      <c r="C79" s="5" t="s">
        <v>1</v>
      </c>
      <c r="D79" s="7" t="s">
        <v>11</v>
      </c>
      <c r="E79" s="37">
        <f>COUNTA(C9:C31)</f>
        <v>0</v>
      </c>
      <c r="F79" s="7" t="str">
        <f>IF(E79&gt;=20,"DA","NU")</f>
        <v>NU</v>
      </c>
    </row>
    <row r="80" spans="1:6" ht="17.25" customHeight="1" x14ac:dyDescent="0.25">
      <c r="C80" s="5" t="s">
        <v>6</v>
      </c>
      <c r="D80" s="7" t="s">
        <v>12</v>
      </c>
      <c r="E80" s="38">
        <f>SUM(H9:H31)+SUM(F48:F54)+SUM(H33:H46)+SUM(F56:F63)</f>
        <v>0</v>
      </c>
      <c r="F80" s="7" t="str">
        <f>IF(E80&gt;=30,"DA","NU")</f>
        <v>NU</v>
      </c>
    </row>
    <row r="81" spans="2:6" ht="15" customHeight="1" x14ac:dyDescent="0.25">
      <c r="C81" s="5" t="s">
        <v>7</v>
      </c>
      <c r="D81" s="7" t="s">
        <v>13</v>
      </c>
      <c r="E81" s="37">
        <f>SUM(G9:G31)+SUM(G33:G46)</f>
        <v>0</v>
      </c>
      <c r="F81" s="7" t="str">
        <f>IF(E81&gt;=120,"DA","NU")</f>
        <v>NU</v>
      </c>
    </row>
    <row r="82" spans="2:6" ht="28.5" customHeight="1" x14ac:dyDescent="0.25">
      <c r="C82" s="5" t="s">
        <v>14</v>
      </c>
      <c r="D82" s="7" t="s">
        <v>9</v>
      </c>
      <c r="E82" s="37">
        <f>COUNTA(C65:C69)</f>
        <v>0</v>
      </c>
      <c r="F82" s="7" t="str">
        <f>IF(E82&gt;=1,"DA","NU")</f>
        <v>NU</v>
      </c>
    </row>
    <row r="87" spans="2:6" ht="33.75" customHeight="1" x14ac:dyDescent="0.25">
      <c r="B87" s="2" t="s">
        <v>36</v>
      </c>
      <c r="C87" s="32" t="s">
        <v>16</v>
      </c>
      <c r="D87" s="32"/>
      <c r="E87" s="32"/>
      <c r="F87" s="32"/>
    </row>
    <row r="88" spans="2:6" ht="55.5" customHeight="1" x14ac:dyDescent="0.25">
      <c r="C88" s="32" t="s">
        <v>45</v>
      </c>
      <c r="D88" s="32"/>
      <c r="E88" s="32"/>
      <c r="F88" s="32"/>
    </row>
    <row r="89" spans="2:6" x14ac:dyDescent="0.25">
      <c r="C89" s="32" t="s">
        <v>17</v>
      </c>
      <c r="D89" s="32"/>
      <c r="E89" s="32"/>
      <c r="F89" s="32"/>
    </row>
    <row r="90" spans="2:6" x14ac:dyDescent="0.25">
      <c r="C90" s="32" t="s">
        <v>18</v>
      </c>
      <c r="D90" s="32"/>
      <c r="E90" s="32"/>
      <c r="F90" s="32"/>
    </row>
    <row r="91" spans="2:6" ht="24" customHeight="1" x14ac:dyDescent="0.25">
      <c r="C91" s="32" t="s">
        <v>19</v>
      </c>
      <c r="D91" s="32"/>
      <c r="E91" s="32"/>
      <c r="F91" s="32"/>
    </row>
    <row r="92" spans="2:6" ht="24.75" customHeight="1" x14ac:dyDescent="0.25">
      <c r="C92" s="32" t="s">
        <v>35</v>
      </c>
      <c r="D92" s="32"/>
      <c r="E92" s="32"/>
      <c r="F92" s="32"/>
    </row>
    <row r="94" spans="2:6" x14ac:dyDescent="0.25">
      <c r="B94" s="30" t="s">
        <v>44</v>
      </c>
    </row>
    <row r="95" spans="2:6" ht="30" x14ac:dyDescent="0.25">
      <c r="B95" s="2"/>
      <c r="C95" s="31" t="s">
        <v>42</v>
      </c>
    </row>
    <row r="96" spans="2:6" ht="75" x14ac:dyDescent="0.25">
      <c r="B96" s="2"/>
      <c r="C96" s="31" t="s">
        <v>43</v>
      </c>
    </row>
    <row r="97" spans="3:3" x14ac:dyDescent="0.25">
      <c r="C97" s="30" t="s">
        <v>46</v>
      </c>
    </row>
  </sheetData>
  <sheetProtection algorithmName="SHA-512" hashValue="3p4gYTNgmWkvgwNTydmEZZ/8Gvry1PgY9BZVz2dJHACVJ9XVtxjXmUyuKvuag68HdHrzvqls8vs0UE7RCURcvQ==" saltValue="gdOd9PiDnG4lqUdMO2R2zQ==" spinCount="100000" sheet="1" objects="1" scenarios="1" formatCells="0" formatColumns="0" insertRows="0"/>
  <mergeCells count="19">
    <mergeCell ref="C92:F92"/>
    <mergeCell ref="C87:F87"/>
    <mergeCell ref="C88:F88"/>
    <mergeCell ref="C89:F89"/>
    <mergeCell ref="C90:F90"/>
    <mergeCell ref="C91:F91"/>
    <mergeCell ref="A47:A63"/>
    <mergeCell ref="B47:B54"/>
    <mergeCell ref="B55:B63"/>
    <mergeCell ref="A64:A75"/>
    <mergeCell ref="B64:B69"/>
    <mergeCell ref="B70:B75"/>
    <mergeCell ref="A6:B6"/>
    <mergeCell ref="B8:B31"/>
    <mergeCell ref="A8:A46"/>
    <mergeCell ref="B32:B46"/>
    <mergeCell ref="A3:B3"/>
    <mergeCell ref="A4:B4"/>
    <mergeCell ref="A5:B5"/>
  </mergeCells>
  <phoneticPr fontId="9" type="noConversion"/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E9A73-F86E-4CA5-A112-471EC8D4A40C}">
  <dimension ref="A1:J97"/>
  <sheetViews>
    <sheetView workbookViewId="0">
      <selection activeCell="C10" sqref="C10"/>
    </sheetView>
  </sheetViews>
  <sheetFormatPr defaultRowHeight="15" x14ac:dyDescent="0.25"/>
  <cols>
    <col min="1" max="1" width="7.140625" customWidth="1"/>
    <col min="2" max="2" width="9.5703125" customWidth="1"/>
    <col min="3" max="3" width="59.85546875" customWidth="1"/>
    <col min="4" max="4" width="8.85546875" bestFit="1" customWidth="1"/>
    <col min="5" max="5" width="7.7109375" customWidth="1"/>
    <col min="6" max="6" width="9.85546875" customWidth="1"/>
    <col min="7" max="7" width="8.42578125" customWidth="1"/>
  </cols>
  <sheetData>
    <row r="1" spans="1:10" ht="18.75" x14ac:dyDescent="0.3">
      <c r="C1" s="3" t="s">
        <v>20</v>
      </c>
      <c r="D1" s="1"/>
      <c r="E1" s="1"/>
      <c r="F1" s="1"/>
    </row>
    <row r="3" spans="1:10" ht="18.75" x14ac:dyDescent="0.25">
      <c r="A3" s="23" t="s">
        <v>38</v>
      </c>
      <c r="B3" s="23"/>
      <c r="C3" s="49"/>
    </row>
    <row r="4" spans="1:10" ht="18.75" x14ac:dyDescent="0.25">
      <c r="A4" s="23" t="s">
        <v>39</v>
      </c>
      <c r="B4" s="23"/>
      <c r="C4" s="50"/>
    </row>
    <row r="5" spans="1:10" ht="32.25" customHeight="1" x14ac:dyDescent="0.25">
      <c r="A5" s="24" t="s">
        <v>40</v>
      </c>
      <c r="B5" s="23"/>
      <c r="C5" s="50"/>
    </row>
    <row r="6" spans="1:10" ht="27.75" customHeight="1" x14ac:dyDescent="0.25">
      <c r="A6" s="24" t="s">
        <v>37</v>
      </c>
      <c r="B6" s="24"/>
      <c r="C6" s="51"/>
    </row>
    <row r="7" spans="1:10" ht="15.75" thickBot="1" x14ac:dyDescent="0.3"/>
    <row r="8" spans="1:10" ht="54.75" customHeight="1" x14ac:dyDescent="0.25">
      <c r="A8" s="16" t="s">
        <v>25</v>
      </c>
      <c r="B8" s="33" t="s">
        <v>26</v>
      </c>
      <c r="C8" s="34" t="s">
        <v>21</v>
      </c>
      <c r="D8" s="10" t="s">
        <v>48</v>
      </c>
      <c r="E8" s="10"/>
      <c r="F8" s="10" t="s">
        <v>50</v>
      </c>
      <c r="G8" s="10" t="s">
        <v>51</v>
      </c>
      <c r="H8" s="11" t="s">
        <v>24</v>
      </c>
      <c r="I8" s="4"/>
      <c r="J8" s="2"/>
    </row>
    <row r="9" spans="1:10" x14ac:dyDescent="0.25">
      <c r="A9" s="17"/>
      <c r="B9" s="19"/>
      <c r="C9" s="39"/>
      <c r="D9" s="40"/>
      <c r="E9" s="12"/>
      <c r="F9" s="43"/>
      <c r="G9" s="40"/>
      <c r="H9" s="28">
        <f>D9</f>
        <v>0</v>
      </c>
    </row>
    <row r="10" spans="1:10" x14ac:dyDescent="0.25">
      <c r="A10" s="17"/>
      <c r="B10" s="19"/>
      <c r="C10" s="39"/>
      <c r="D10" s="40"/>
      <c r="E10" s="12"/>
      <c r="F10" s="43"/>
      <c r="G10" s="40"/>
      <c r="H10" s="28">
        <f>D10</f>
        <v>0</v>
      </c>
    </row>
    <row r="11" spans="1:10" x14ac:dyDescent="0.25">
      <c r="A11" s="17"/>
      <c r="B11" s="19"/>
      <c r="C11" s="39"/>
      <c r="D11" s="40"/>
      <c r="E11" s="12"/>
      <c r="F11" s="43"/>
      <c r="G11" s="40"/>
      <c r="H11" s="28">
        <f t="shared" ref="H11:H31" si="0">D11</f>
        <v>0</v>
      </c>
    </row>
    <row r="12" spans="1:10" x14ac:dyDescent="0.25">
      <c r="A12" s="17"/>
      <c r="B12" s="19"/>
      <c r="C12" s="39"/>
      <c r="D12" s="40"/>
      <c r="E12" s="12"/>
      <c r="F12" s="43"/>
      <c r="G12" s="40"/>
      <c r="H12" s="28">
        <f t="shared" si="0"/>
        <v>0</v>
      </c>
    </row>
    <row r="13" spans="1:10" x14ac:dyDescent="0.25">
      <c r="A13" s="17"/>
      <c r="B13" s="19"/>
      <c r="C13" s="39"/>
      <c r="D13" s="40"/>
      <c r="E13" s="12"/>
      <c r="F13" s="43"/>
      <c r="G13" s="40"/>
      <c r="H13" s="28">
        <f t="shared" si="0"/>
        <v>0</v>
      </c>
    </row>
    <row r="14" spans="1:10" x14ac:dyDescent="0.25">
      <c r="A14" s="17"/>
      <c r="B14" s="19"/>
      <c r="C14" s="39"/>
      <c r="D14" s="40"/>
      <c r="E14" s="12"/>
      <c r="F14" s="43"/>
      <c r="G14" s="40"/>
      <c r="H14" s="28">
        <f t="shared" si="0"/>
        <v>0</v>
      </c>
    </row>
    <row r="15" spans="1:10" x14ac:dyDescent="0.25">
      <c r="A15" s="17"/>
      <c r="B15" s="19"/>
      <c r="C15" s="39"/>
      <c r="D15" s="40"/>
      <c r="E15" s="12"/>
      <c r="F15" s="43"/>
      <c r="G15" s="40"/>
      <c r="H15" s="28">
        <f t="shared" si="0"/>
        <v>0</v>
      </c>
    </row>
    <row r="16" spans="1:10" x14ac:dyDescent="0.25">
      <c r="A16" s="17"/>
      <c r="B16" s="19"/>
      <c r="C16" s="39"/>
      <c r="D16" s="40"/>
      <c r="E16" s="12"/>
      <c r="F16" s="43"/>
      <c r="G16" s="40"/>
      <c r="H16" s="28">
        <f t="shared" si="0"/>
        <v>0</v>
      </c>
    </row>
    <row r="17" spans="1:8" x14ac:dyDescent="0.25">
      <c r="A17" s="17"/>
      <c r="B17" s="19"/>
      <c r="C17" s="39"/>
      <c r="D17" s="40"/>
      <c r="E17" s="12"/>
      <c r="F17" s="43"/>
      <c r="G17" s="40"/>
      <c r="H17" s="28">
        <f t="shared" si="0"/>
        <v>0</v>
      </c>
    </row>
    <row r="18" spans="1:8" x14ac:dyDescent="0.25">
      <c r="A18" s="17"/>
      <c r="B18" s="19"/>
      <c r="C18" s="39"/>
      <c r="D18" s="40"/>
      <c r="E18" s="12"/>
      <c r="F18" s="43"/>
      <c r="G18" s="40"/>
      <c r="H18" s="28">
        <f t="shared" si="0"/>
        <v>0</v>
      </c>
    </row>
    <row r="19" spans="1:8" x14ac:dyDescent="0.25">
      <c r="A19" s="17"/>
      <c r="B19" s="19"/>
      <c r="C19" s="39"/>
      <c r="D19" s="40"/>
      <c r="E19" s="12"/>
      <c r="F19" s="43"/>
      <c r="G19" s="40"/>
      <c r="H19" s="28">
        <f t="shared" si="0"/>
        <v>0</v>
      </c>
    </row>
    <row r="20" spans="1:8" x14ac:dyDescent="0.25">
      <c r="A20" s="17"/>
      <c r="B20" s="19"/>
      <c r="C20" s="39"/>
      <c r="D20" s="40"/>
      <c r="E20" s="12"/>
      <c r="F20" s="43"/>
      <c r="G20" s="40"/>
      <c r="H20" s="28">
        <f t="shared" si="0"/>
        <v>0</v>
      </c>
    </row>
    <row r="21" spans="1:8" x14ac:dyDescent="0.25">
      <c r="A21" s="17"/>
      <c r="B21" s="19"/>
      <c r="C21" s="39"/>
      <c r="D21" s="40"/>
      <c r="E21" s="12"/>
      <c r="F21" s="43"/>
      <c r="G21" s="40"/>
      <c r="H21" s="28">
        <f t="shared" si="0"/>
        <v>0</v>
      </c>
    </row>
    <row r="22" spans="1:8" x14ac:dyDescent="0.25">
      <c r="A22" s="17"/>
      <c r="B22" s="19"/>
      <c r="C22" s="39"/>
      <c r="D22" s="40"/>
      <c r="E22" s="12"/>
      <c r="F22" s="43"/>
      <c r="G22" s="40"/>
      <c r="H22" s="28">
        <f t="shared" si="0"/>
        <v>0</v>
      </c>
    </row>
    <row r="23" spans="1:8" x14ac:dyDescent="0.25">
      <c r="A23" s="17"/>
      <c r="B23" s="19"/>
      <c r="C23" s="39"/>
      <c r="D23" s="40"/>
      <c r="E23" s="12"/>
      <c r="F23" s="43"/>
      <c r="G23" s="40"/>
      <c r="H23" s="28">
        <f t="shared" si="0"/>
        <v>0</v>
      </c>
    </row>
    <row r="24" spans="1:8" x14ac:dyDescent="0.25">
      <c r="A24" s="17"/>
      <c r="B24" s="19"/>
      <c r="C24" s="39"/>
      <c r="D24" s="40"/>
      <c r="E24" s="12"/>
      <c r="F24" s="43"/>
      <c r="G24" s="40"/>
      <c r="H24" s="28">
        <f t="shared" si="0"/>
        <v>0</v>
      </c>
    </row>
    <row r="25" spans="1:8" x14ac:dyDescent="0.25">
      <c r="A25" s="17"/>
      <c r="B25" s="19"/>
      <c r="C25" s="39"/>
      <c r="D25" s="40"/>
      <c r="E25" s="12"/>
      <c r="F25" s="43"/>
      <c r="G25" s="40"/>
      <c r="H25" s="28">
        <f t="shared" si="0"/>
        <v>0</v>
      </c>
    </row>
    <row r="26" spans="1:8" x14ac:dyDescent="0.25">
      <c r="A26" s="17"/>
      <c r="B26" s="19"/>
      <c r="C26" s="39"/>
      <c r="D26" s="40"/>
      <c r="E26" s="12"/>
      <c r="F26" s="43"/>
      <c r="G26" s="40"/>
      <c r="H26" s="28">
        <f t="shared" si="0"/>
        <v>0</v>
      </c>
    </row>
    <row r="27" spans="1:8" x14ac:dyDescent="0.25">
      <c r="A27" s="17"/>
      <c r="B27" s="19"/>
      <c r="C27" s="39"/>
      <c r="D27" s="40"/>
      <c r="E27" s="12"/>
      <c r="F27" s="43"/>
      <c r="G27" s="40"/>
      <c r="H27" s="28">
        <f t="shared" si="0"/>
        <v>0</v>
      </c>
    </row>
    <row r="28" spans="1:8" x14ac:dyDescent="0.25">
      <c r="A28" s="17"/>
      <c r="B28" s="19"/>
      <c r="C28" s="39"/>
      <c r="D28" s="40"/>
      <c r="E28" s="12"/>
      <c r="F28" s="43"/>
      <c r="G28" s="40"/>
      <c r="H28" s="28">
        <f t="shared" si="0"/>
        <v>0</v>
      </c>
    </row>
    <row r="29" spans="1:8" x14ac:dyDescent="0.25">
      <c r="A29" s="17"/>
      <c r="B29" s="19"/>
      <c r="C29" s="39"/>
      <c r="D29" s="40"/>
      <c r="E29" s="12"/>
      <c r="F29" s="43"/>
      <c r="G29" s="40"/>
      <c r="H29" s="28">
        <f t="shared" si="0"/>
        <v>0</v>
      </c>
    </row>
    <row r="30" spans="1:8" x14ac:dyDescent="0.25">
      <c r="A30" s="17"/>
      <c r="B30" s="19"/>
      <c r="C30" s="39"/>
      <c r="D30" s="40"/>
      <c r="E30" s="12"/>
      <c r="F30" s="43"/>
      <c r="G30" s="40"/>
      <c r="H30" s="28">
        <f t="shared" si="0"/>
        <v>0</v>
      </c>
    </row>
    <row r="31" spans="1:8" ht="15.75" thickBot="1" x14ac:dyDescent="0.3">
      <c r="A31" s="17"/>
      <c r="B31" s="20"/>
      <c r="C31" s="41"/>
      <c r="D31" s="42"/>
      <c r="E31" s="18"/>
      <c r="F31" s="42"/>
      <c r="G31" s="42"/>
      <c r="H31" s="29">
        <f t="shared" si="0"/>
        <v>0</v>
      </c>
    </row>
    <row r="32" spans="1:8" ht="35.25" customHeight="1" x14ac:dyDescent="0.25">
      <c r="A32" s="17"/>
      <c r="B32" s="33" t="s">
        <v>27</v>
      </c>
      <c r="C32" s="34" t="s">
        <v>21</v>
      </c>
      <c r="D32" s="10" t="s">
        <v>49</v>
      </c>
      <c r="E32" s="10" t="s">
        <v>22</v>
      </c>
      <c r="F32" s="10" t="s">
        <v>41</v>
      </c>
      <c r="G32" s="10" t="s">
        <v>23</v>
      </c>
      <c r="H32" s="11" t="s">
        <v>24</v>
      </c>
    </row>
    <row r="33" spans="1:8" x14ac:dyDescent="0.25">
      <c r="A33" s="17"/>
      <c r="B33" s="19"/>
      <c r="C33" s="39"/>
      <c r="D33" s="40"/>
      <c r="E33" s="40"/>
      <c r="F33" s="43"/>
      <c r="G33" s="40"/>
      <c r="H33" s="28">
        <f>IF(E33=0,0,D33/E33)</f>
        <v>0</v>
      </c>
    </row>
    <row r="34" spans="1:8" x14ac:dyDescent="0.25">
      <c r="A34" s="17"/>
      <c r="B34" s="19"/>
      <c r="C34" s="39"/>
      <c r="D34" s="40"/>
      <c r="E34" s="40"/>
      <c r="F34" s="43"/>
      <c r="G34" s="40"/>
      <c r="H34" s="28">
        <f>IF(E34=0,0,D34/E34)</f>
        <v>0</v>
      </c>
    </row>
    <row r="35" spans="1:8" x14ac:dyDescent="0.25">
      <c r="A35" s="17"/>
      <c r="B35" s="19"/>
      <c r="C35" s="39"/>
      <c r="D35" s="40"/>
      <c r="E35" s="40"/>
      <c r="F35" s="43"/>
      <c r="G35" s="40"/>
      <c r="H35" s="28">
        <f t="shared" ref="H35:H46" si="1">IF(E35=0,0,D35/E35)</f>
        <v>0</v>
      </c>
    </row>
    <row r="36" spans="1:8" x14ac:dyDescent="0.25">
      <c r="A36" s="17"/>
      <c r="B36" s="19"/>
      <c r="C36" s="39"/>
      <c r="D36" s="40"/>
      <c r="E36" s="40"/>
      <c r="F36" s="43"/>
      <c r="G36" s="40"/>
      <c r="H36" s="28">
        <f t="shared" si="1"/>
        <v>0</v>
      </c>
    </row>
    <row r="37" spans="1:8" x14ac:dyDescent="0.25">
      <c r="A37" s="17"/>
      <c r="B37" s="19"/>
      <c r="C37" s="39"/>
      <c r="D37" s="40"/>
      <c r="E37" s="40"/>
      <c r="F37" s="43"/>
      <c r="G37" s="40"/>
      <c r="H37" s="28">
        <f t="shared" si="1"/>
        <v>0</v>
      </c>
    </row>
    <row r="38" spans="1:8" x14ac:dyDescent="0.25">
      <c r="A38" s="17"/>
      <c r="B38" s="19"/>
      <c r="C38" s="39"/>
      <c r="D38" s="40"/>
      <c r="E38" s="40"/>
      <c r="F38" s="43"/>
      <c r="G38" s="40"/>
      <c r="H38" s="28">
        <f t="shared" si="1"/>
        <v>0</v>
      </c>
    </row>
    <row r="39" spans="1:8" x14ac:dyDescent="0.25">
      <c r="A39" s="17"/>
      <c r="B39" s="19"/>
      <c r="C39" s="39"/>
      <c r="D39" s="40"/>
      <c r="E39" s="40"/>
      <c r="F39" s="43"/>
      <c r="G39" s="40"/>
      <c r="H39" s="28">
        <f t="shared" si="1"/>
        <v>0</v>
      </c>
    </row>
    <row r="40" spans="1:8" x14ac:dyDescent="0.25">
      <c r="A40" s="17"/>
      <c r="B40" s="19"/>
      <c r="C40" s="39"/>
      <c r="D40" s="40"/>
      <c r="E40" s="40"/>
      <c r="F40" s="43"/>
      <c r="G40" s="40"/>
      <c r="H40" s="28">
        <f t="shared" si="1"/>
        <v>0</v>
      </c>
    </row>
    <row r="41" spans="1:8" x14ac:dyDescent="0.25">
      <c r="A41" s="17"/>
      <c r="B41" s="19"/>
      <c r="C41" s="39"/>
      <c r="D41" s="40"/>
      <c r="E41" s="40"/>
      <c r="F41" s="43"/>
      <c r="G41" s="40"/>
      <c r="H41" s="28">
        <f t="shared" si="1"/>
        <v>0</v>
      </c>
    </row>
    <row r="42" spans="1:8" x14ac:dyDescent="0.25">
      <c r="A42" s="17"/>
      <c r="B42" s="19"/>
      <c r="C42" s="39"/>
      <c r="D42" s="40"/>
      <c r="E42" s="40"/>
      <c r="F42" s="43"/>
      <c r="G42" s="40"/>
      <c r="H42" s="28">
        <f t="shared" si="1"/>
        <v>0</v>
      </c>
    </row>
    <row r="43" spans="1:8" x14ac:dyDescent="0.25">
      <c r="A43" s="17"/>
      <c r="B43" s="19"/>
      <c r="C43" s="39"/>
      <c r="D43" s="40"/>
      <c r="E43" s="40"/>
      <c r="F43" s="43"/>
      <c r="G43" s="40"/>
      <c r="H43" s="28">
        <f t="shared" si="1"/>
        <v>0</v>
      </c>
    </row>
    <row r="44" spans="1:8" x14ac:dyDescent="0.25">
      <c r="A44" s="17"/>
      <c r="B44" s="19"/>
      <c r="C44" s="39"/>
      <c r="D44" s="40"/>
      <c r="E44" s="40"/>
      <c r="F44" s="43"/>
      <c r="G44" s="40"/>
      <c r="H44" s="28">
        <f t="shared" si="1"/>
        <v>0</v>
      </c>
    </row>
    <row r="45" spans="1:8" x14ac:dyDescent="0.25">
      <c r="A45" s="17"/>
      <c r="B45" s="19"/>
      <c r="C45" s="39"/>
      <c r="D45" s="40"/>
      <c r="E45" s="40"/>
      <c r="F45" s="43"/>
      <c r="G45" s="40"/>
      <c r="H45" s="28">
        <f t="shared" si="1"/>
        <v>0</v>
      </c>
    </row>
    <row r="46" spans="1:8" ht="15.75" thickBot="1" x14ac:dyDescent="0.3">
      <c r="A46" s="21"/>
      <c r="B46" s="20"/>
      <c r="C46" s="44"/>
      <c r="D46" s="45"/>
      <c r="E46" s="45"/>
      <c r="F46" s="46"/>
      <c r="G46" s="45"/>
      <c r="H46" s="29">
        <f t="shared" si="1"/>
        <v>0</v>
      </c>
    </row>
    <row r="47" spans="1:8" ht="45" x14ac:dyDescent="0.25">
      <c r="A47" s="16" t="s">
        <v>28</v>
      </c>
      <c r="B47" s="33" t="s">
        <v>29</v>
      </c>
      <c r="C47" s="34" t="s">
        <v>21</v>
      </c>
      <c r="D47" s="10" t="s">
        <v>47</v>
      </c>
      <c r="E47" s="10"/>
      <c r="F47" s="11" t="s">
        <v>24</v>
      </c>
      <c r="G47" s="22"/>
      <c r="H47" s="22"/>
    </row>
    <row r="48" spans="1:8" x14ac:dyDescent="0.25">
      <c r="A48" s="17"/>
      <c r="B48" s="19"/>
      <c r="C48" s="39"/>
      <c r="D48" s="40"/>
      <c r="E48" s="12"/>
      <c r="F48" s="13">
        <f>D48</f>
        <v>0</v>
      </c>
      <c r="G48" s="22"/>
      <c r="H48" s="22"/>
    </row>
    <row r="49" spans="1:8" x14ac:dyDescent="0.25">
      <c r="A49" s="17"/>
      <c r="B49" s="19"/>
      <c r="C49" s="39"/>
      <c r="D49" s="40"/>
      <c r="E49" s="12"/>
      <c r="F49" s="13">
        <f t="shared" ref="F49:F54" si="2">D49</f>
        <v>0</v>
      </c>
      <c r="G49" s="22"/>
      <c r="H49" s="22"/>
    </row>
    <row r="50" spans="1:8" x14ac:dyDescent="0.25">
      <c r="A50" s="17"/>
      <c r="B50" s="19"/>
      <c r="C50" s="39"/>
      <c r="D50" s="40"/>
      <c r="E50" s="12"/>
      <c r="F50" s="13">
        <f t="shared" si="2"/>
        <v>0</v>
      </c>
      <c r="G50" s="22"/>
      <c r="H50" s="22"/>
    </row>
    <row r="51" spans="1:8" x14ac:dyDescent="0.25">
      <c r="A51" s="17"/>
      <c r="B51" s="19"/>
      <c r="C51" s="39"/>
      <c r="D51" s="40"/>
      <c r="E51" s="12"/>
      <c r="F51" s="13">
        <f t="shared" si="2"/>
        <v>0</v>
      </c>
      <c r="G51" s="22"/>
      <c r="H51" s="22"/>
    </row>
    <row r="52" spans="1:8" x14ac:dyDescent="0.25">
      <c r="A52" s="17"/>
      <c r="B52" s="19"/>
      <c r="C52" s="39"/>
      <c r="D52" s="40"/>
      <c r="E52" s="12"/>
      <c r="F52" s="13">
        <f t="shared" si="2"/>
        <v>0</v>
      </c>
      <c r="G52" s="22"/>
      <c r="H52" s="22"/>
    </row>
    <row r="53" spans="1:8" x14ac:dyDescent="0.25">
      <c r="A53" s="17"/>
      <c r="B53" s="19"/>
      <c r="C53" s="39"/>
      <c r="D53" s="40"/>
      <c r="E53" s="12"/>
      <c r="F53" s="13">
        <f t="shared" si="2"/>
        <v>0</v>
      </c>
      <c r="G53" s="22"/>
      <c r="H53" s="22"/>
    </row>
    <row r="54" spans="1:8" ht="15.75" thickBot="1" x14ac:dyDescent="0.3">
      <c r="A54" s="17"/>
      <c r="B54" s="20"/>
      <c r="C54" s="44"/>
      <c r="D54" s="45"/>
      <c r="E54" s="14"/>
      <c r="F54" s="15">
        <f t="shared" si="2"/>
        <v>0</v>
      </c>
      <c r="G54" s="22"/>
      <c r="H54" s="22"/>
    </row>
    <row r="55" spans="1:8" ht="45" x14ac:dyDescent="0.25">
      <c r="A55" s="17"/>
      <c r="B55" s="33" t="s">
        <v>30</v>
      </c>
      <c r="C55" s="34" t="s">
        <v>21</v>
      </c>
      <c r="D55" s="10" t="s">
        <v>47</v>
      </c>
      <c r="E55" s="10" t="s">
        <v>22</v>
      </c>
      <c r="F55" s="11" t="s">
        <v>24</v>
      </c>
      <c r="G55" s="22"/>
      <c r="H55" s="22"/>
    </row>
    <row r="56" spans="1:8" x14ac:dyDescent="0.25">
      <c r="A56" s="17"/>
      <c r="B56" s="19"/>
      <c r="C56" s="39"/>
      <c r="D56" s="40"/>
      <c r="E56" s="40"/>
      <c r="F56" s="13">
        <f>IF(E56=0,0,D56/E56)</f>
        <v>0</v>
      </c>
      <c r="G56" s="22"/>
      <c r="H56" s="22"/>
    </row>
    <row r="57" spans="1:8" x14ac:dyDescent="0.25">
      <c r="A57" s="17"/>
      <c r="B57" s="19"/>
      <c r="C57" s="39"/>
      <c r="D57" s="40"/>
      <c r="E57" s="40"/>
      <c r="F57" s="13">
        <f t="shared" ref="F57:F63" si="3">IF(E57=0,0,D57/E57)</f>
        <v>0</v>
      </c>
      <c r="G57" s="22"/>
      <c r="H57" s="22"/>
    </row>
    <row r="58" spans="1:8" x14ac:dyDescent="0.25">
      <c r="A58" s="17"/>
      <c r="B58" s="19"/>
      <c r="C58" s="39"/>
      <c r="D58" s="40"/>
      <c r="E58" s="40"/>
      <c r="F58" s="13">
        <f t="shared" si="3"/>
        <v>0</v>
      </c>
      <c r="G58" s="22"/>
      <c r="H58" s="22"/>
    </row>
    <row r="59" spans="1:8" x14ac:dyDescent="0.25">
      <c r="A59" s="17"/>
      <c r="B59" s="19"/>
      <c r="C59" s="39"/>
      <c r="D59" s="40"/>
      <c r="E59" s="40"/>
      <c r="F59" s="13">
        <f t="shared" si="3"/>
        <v>0</v>
      </c>
      <c r="G59" s="22"/>
      <c r="H59" s="22"/>
    </row>
    <row r="60" spans="1:8" x14ac:dyDescent="0.25">
      <c r="A60" s="17"/>
      <c r="B60" s="19"/>
      <c r="C60" s="39"/>
      <c r="D60" s="40"/>
      <c r="E60" s="40"/>
      <c r="F60" s="13">
        <f t="shared" si="3"/>
        <v>0</v>
      </c>
      <c r="G60" s="22"/>
      <c r="H60" s="22"/>
    </row>
    <row r="61" spans="1:8" x14ac:dyDescent="0.25">
      <c r="A61" s="17"/>
      <c r="B61" s="19"/>
      <c r="C61" s="39"/>
      <c r="D61" s="40"/>
      <c r="E61" s="40"/>
      <c r="F61" s="13">
        <f t="shared" si="3"/>
        <v>0</v>
      </c>
      <c r="G61" s="22"/>
      <c r="H61" s="22"/>
    </row>
    <row r="62" spans="1:8" x14ac:dyDescent="0.25">
      <c r="A62" s="17"/>
      <c r="B62" s="19"/>
      <c r="C62" s="39"/>
      <c r="D62" s="40"/>
      <c r="E62" s="40"/>
      <c r="F62" s="13">
        <f t="shared" si="3"/>
        <v>0</v>
      </c>
      <c r="G62" s="22"/>
      <c r="H62" s="22"/>
    </row>
    <row r="63" spans="1:8" ht="15.75" thickBot="1" x14ac:dyDescent="0.3">
      <c r="A63" s="21"/>
      <c r="B63" s="20"/>
      <c r="C63" s="44"/>
      <c r="D63" s="45"/>
      <c r="E63" s="45"/>
      <c r="F63" s="15">
        <f t="shared" si="3"/>
        <v>0</v>
      </c>
      <c r="G63" s="22"/>
      <c r="H63" s="22"/>
    </row>
    <row r="64" spans="1:8" ht="45" customHeight="1" x14ac:dyDescent="0.25">
      <c r="A64" s="16" t="s">
        <v>31</v>
      </c>
      <c r="B64" s="33" t="s">
        <v>32</v>
      </c>
      <c r="C64" s="36" t="s">
        <v>21</v>
      </c>
    </row>
    <row r="65" spans="1:6" x14ac:dyDescent="0.25">
      <c r="A65" s="17"/>
      <c r="B65" s="19"/>
      <c r="C65" s="47"/>
    </row>
    <row r="66" spans="1:6" x14ac:dyDescent="0.25">
      <c r="A66" s="17"/>
      <c r="B66" s="19"/>
      <c r="C66" s="47"/>
    </row>
    <row r="67" spans="1:6" x14ac:dyDescent="0.25">
      <c r="A67" s="17"/>
      <c r="B67" s="19"/>
      <c r="C67" s="47"/>
    </row>
    <row r="68" spans="1:6" x14ac:dyDescent="0.25">
      <c r="A68" s="17"/>
      <c r="B68" s="19"/>
      <c r="C68" s="47"/>
    </row>
    <row r="69" spans="1:6" ht="15.75" thickBot="1" x14ac:dyDescent="0.3">
      <c r="A69" s="17"/>
      <c r="B69" s="20"/>
      <c r="C69" s="48"/>
    </row>
    <row r="70" spans="1:6" ht="45" customHeight="1" x14ac:dyDescent="0.25">
      <c r="A70" s="17"/>
      <c r="B70" s="33" t="s">
        <v>33</v>
      </c>
      <c r="C70" s="35" t="s">
        <v>21</v>
      </c>
    </row>
    <row r="71" spans="1:6" x14ac:dyDescent="0.25">
      <c r="A71" s="17"/>
      <c r="B71" s="19"/>
      <c r="C71" s="47"/>
    </row>
    <row r="72" spans="1:6" x14ac:dyDescent="0.25">
      <c r="A72" s="17"/>
      <c r="B72" s="19"/>
      <c r="C72" s="47"/>
    </row>
    <row r="73" spans="1:6" x14ac:dyDescent="0.25">
      <c r="A73" s="17"/>
      <c r="B73" s="19"/>
      <c r="C73" s="47"/>
    </row>
    <row r="74" spans="1:6" x14ac:dyDescent="0.25">
      <c r="A74" s="17"/>
      <c r="B74" s="19"/>
      <c r="C74" s="47"/>
    </row>
    <row r="75" spans="1:6" ht="15.75" thickBot="1" x14ac:dyDescent="0.3">
      <c r="A75" s="21"/>
      <c r="B75" s="20"/>
      <c r="C75" s="48"/>
    </row>
    <row r="76" spans="1:6" x14ac:dyDescent="0.25">
      <c r="B76" s="4"/>
    </row>
    <row r="77" spans="1:6" ht="48.75" customHeight="1" x14ac:dyDescent="0.25">
      <c r="C77" s="8" t="s">
        <v>8</v>
      </c>
      <c r="D77" s="9" t="s">
        <v>53</v>
      </c>
      <c r="E77" s="9" t="s">
        <v>0</v>
      </c>
      <c r="F77" s="9" t="s">
        <v>52</v>
      </c>
    </row>
    <row r="78" spans="1:6" ht="33" customHeight="1" x14ac:dyDescent="0.25">
      <c r="C78" s="5" t="s">
        <v>15</v>
      </c>
      <c r="D78" s="6" t="s">
        <v>2</v>
      </c>
      <c r="E78" s="37">
        <f>COUNTIF(F9:F31,"Q1")</f>
        <v>0</v>
      </c>
      <c r="F78" s="7" t="str">
        <f>IF(E78&gt;=2,"DA","NU")</f>
        <v>NU</v>
      </c>
    </row>
    <row r="79" spans="1:6" ht="29.25" customHeight="1" x14ac:dyDescent="0.25">
      <c r="C79" s="5" t="s">
        <v>1</v>
      </c>
      <c r="D79" s="7" t="s">
        <v>3</v>
      </c>
      <c r="E79" s="37">
        <f>COUNTA(C9:C31)</f>
        <v>0</v>
      </c>
      <c r="F79" s="7" t="str">
        <f>IF(E79&gt;=10,"DA","NU")</f>
        <v>NU</v>
      </c>
    </row>
    <row r="80" spans="1:6" ht="17.25" customHeight="1" x14ac:dyDescent="0.25">
      <c r="C80" s="5" t="s">
        <v>6</v>
      </c>
      <c r="D80" s="7" t="s">
        <v>4</v>
      </c>
      <c r="E80" s="38">
        <f>SUM(H9:H31)+SUM(F48:F54)+SUM(H33:H46)+SUM(F56:F63)</f>
        <v>0</v>
      </c>
      <c r="F80" s="7" t="str">
        <f>IF(E80&gt;=15,"DA","NU")</f>
        <v>NU</v>
      </c>
    </row>
    <row r="81" spans="2:6" ht="15" customHeight="1" x14ac:dyDescent="0.25">
      <c r="C81" s="5" t="s">
        <v>7</v>
      </c>
      <c r="D81" s="7" t="s">
        <v>5</v>
      </c>
      <c r="E81" s="37">
        <f>SUM(G9:G31)+SUM(G33:G46)</f>
        <v>0</v>
      </c>
      <c r="F81" s="7" t="str">
        <f>IF(E81&gt;=50,"DA","NU")</f>
        <v>NU</v>
      </c>
    </row>
    <row r="82" spans="2:6" ht="28.5" customHeight="1" x14ac:dyDescent="0.25">
      <c r="C82" s="5" t="s">
        <v>14</v>
      </c>
      <c r="D82" s="7" t="s">
        <v>9</v>
      </c>
      <c r="E82" s="37">
        <f>COUNTA(C65:C69)+COUNTA(C71:C75)</f>
        <v>0</v>
      </c>
      <c r="F82" s="7" t="str">
        <f>IF(E82&gt;=1,"DA","NU")</f>
        <v>NU</v>
      </c>
    </row>
    <row r="87" spans="2:6" ht="33.75" customHeight="1" x14ac:dyDescent="0.25">
      <c r="B87" s="2" t="s">
        <v>36</v>
      </c>
      <c r="C87" s="32" t="s">
        <v>16</v>
      </c>
      <c r="D87" s="32"/>
      <c r="E87" s="32"/>
      <c r="F87" s="32"/>
    </row>
    <row r="88" spans="2:6" ht="55.5" customHeight="1" x14ac:dyDescent="0.25">
      <c r="C88" s="32" t="s">
        <v>45</v>
      </c>
      <c r="D88" s="32"/>
      <c r="E88" s="32"/>
      <c r="F88" s="32"/>
    </row>
    <row r="89" spans="2:6" x14ac:dyDescent="0.25">
      <c r="C89" s="32" t="s">
        <v>17</v>
      </c>
      <c r="D89" s="32"/>
      <c r="E89" s="32"/>
      <c r="F89" s="32"/>
    </row>
    <row r="90" spans="2:6" x14ac:dyDescent="0.25">
      <c r="C90" s="32" t="s">
        <v>18</v>
      </c>
      <c r="D90" s="32"/>
      <c r="E90" s="32"/>
      <c r="F90" s="32"/>
    </row>
    <row r="91" spans="2:6" ht="24" customHeight="1" x14ac:dyDescent="0.25">
      <c r="C91" s="32" t="s">
        <v>19</v>
      </c>
      <c r="D91" s="32"/>
      <c r="E91" s="32"/>
      <c r="F91" s="32"/>
    </row>
    <row r="92" spans="2:6" ht="24.75" customHeight="1" x14ac:dyDescent="0.25">
      <c r="C92" s="32" t="s">
        <v>35</v>
      </c>
      <c r="D92" s="32"/>
      <c r="E92" s="32"/>
      <c r="F92" s="32"/>
    </row>
    <row r="94" spans="2:6" x14ac:dyDescent="0.25">
      <c r="B94" s="30" t="s">
        <v>44</v>
      </c>
    </row>
    <row r="95" spans="2:6" ht="30" x14ac:dyDescent="0.25">
      <c r="B95" s="2"/>
      <c r="C95" s="31" t="s">
        <v>42</v>
      </c>
    </row>
    <row r="96" spans="2:6" ht="75" x14ac:dyDescent="0.25">
      <c r="B96" s="2"/>
      <c r="C96" s="31" t="s">
        <v>43</v>
      </c>
    </row>
    <row r="97" spans="3:3" x14ac:dyDescent="0.25">
      <c r="C97" s="30" t="s">
        <v>46</v>
      </c>
    </row>
  </sheetData>
  <sheetProtection algorithmName="SHA-512" hashValue="ku2BkunanIM6evC7uGBS77DZjJFFXp+/tGm2pNLsPZqHtnGM71zgaIH5nP/cBigRKD13VjnbsrciNyMc7+01zQ==" saltValue="Ob2xZE8yy5lJ4iGUoGyJew==" spinCount="100000" sheet="1" objects="1" scenarios="1" formatCells="0" formatColumns="0" insertRows="0"/>
  <mergeCells count="19">
    <mergeCell ref="C87:F87"/>
    <mergeCell ref="C88:F88"/>
    <mergeCell ref="C89:F89"/>
    <mergeCell ref="C90:F90"/>
    <mergeCell ref="C91:F91"/>
    <mergeCell ref="C92:F92"/>
    <mergeCell ref="A47:A63"/>
    <mergeCell ref="B47:B54"/>
    <mergeCell ref="B55:B63"/>
    <mergeCell ref="A64:A75"/>
    <mergeCell ref="B64:B69"/>
    <mergeCell ref="B70:B75"/>
    <mergeCell ref="A3:B3"/>
    <mergeCell ref="A4:B4"/>
    <mergeCell ref="A5:B5"/>
    <mergeCell ref="A6:B6"/>
    <mergeCell ref="A8:A46"/>
    <mergeCell ref="B8:B31"/>
    <mergeCell ref="B32:B46"/>
  </mergeCells>
  <phoneticPr fontId="9" type="noConversion"/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14" sqref="K1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Profesor</vt:lpstr>
      <vt:lpstr>Conferentiar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2023-04-27T12:31:40Z</cp:lastPrinted>
  <dcterms:created xsi:type="dcterms:W3CDTF">2023-04-27T06:46:08Z</dcterms:created>
  <dcterms:modified xsi:type="dcterms:W3CDTF">2023-04-27T13:42:38Z</dcterms:modified>
</cp:coreProperties>
</file>